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1342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<sst xmlns="http://schemas.openxmlformats.org/spreadsheetml/2006/main" count="68" uniqueCount="42">
  <si>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Pregrada</t>
  </si>
  <si>
    <t>Pregrada Vrhi</t>
  </si>
  <si>
    <t>Bušin</t>
  </si>
  <si>
    <t>Klenice</t>
  </si>
  <si>
    <t>Valentinovo</t>
  </si>
  <si>
    <t>Sopot</t>
  </si>
  <si>
    <t>Vinagora</t>
  </si>
  <si>
    <t>Stipernica</t>
  </si>
  <si>
    <t>Gorjakovo</t>
  </si>
  <si>
    <t>Cigrovec</t>
  </si>
  <si>
    <t>Benkovo</t>
  </si>
  <si>
    <t>Plemenšćina</t>
  </si>
  <si>
    <t>Kostel</t>
  </si>
  <si>
    <t>UKUPNO</t>
  </si>
  <si>
    <t>A-HSS</t>
  </si>
  <si>
    <t>DSŽ</t>
  </si>
  <si>
    <t>DC</t>
  </si>
  <si>
    <t>GS</t>
  </si>
  <si>
    <t>HČSP</t>
  </si>
  <si>
    <t>HDZ</t>
  </si>
  <si>
    <t>HKDS</t>
  </si>
  <si>
    <t>HKDU</t>
  </si>
  <si>
    <t>HNS</t>
  </si>
  <si>
    <t>HRS, ASH, ZS</t>
  </si>
  <si>
    <t>HSLS, HSS, ZDS</t>
  </si>
  <si>
    <t>HSM</t>
  </si>
  <si>
    <t>HSN</t>
  </si>
  <si>
    <t>HSP</t>
  </si>
  <si>
    <t>HSU</t>
  </si>
  <si>
    <t>ZELENI</t>
  </si>
  <si>
    <t>HP, HPP</t>
  </si>
  <si>
    <t>ZBOR</t>
  </si>
  <si>
    <t>JEDINO HRVATSKA</t>
  </si>
  <si>
    <t>3M</t>
  </si>
  <si>
    <t>SDP</t>
  </si>
  <si>
    <t>SRP, LJEVICA, HSD</t>
  </si>
  <si>
    <t>SU</t>
  </si>
  <si>
    <t>ZELENA LISTA</t>
  </si>
  <si>
    <t>GLASOVALO</t>
  </si>
  <si>
    <t>VAŽEĆI</t>
  </si>
  <si>
    <t>NEVAŽEĆI</t>
  </si>
  <si>
    <t>ABECEDA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</si>
</sst>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dotted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1" fontId="1" fillId="0" borderId="7" xfId="0" applyNumberFormat="1" applyFont="1" applyBorder="1" applyAlignment="1">
      <alignment/>
    </xf>
    <xf numFmtId="10" fontId="0" fillId="0" borderId="8" xfId="0" applyNumberFormat="1" applyBorder="1" applyAlignment="1">
      <alignment/>
    </xf>
    <xf numFmtId="0" fontId="0" fillId="0" borderId="4" xfId="0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7" borderId="4" xfId="0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0" fillId="0" borderId="12" xfId="0" applyNumberFormat="1" applyBorder="1" applyAlignment="1">
      <alignment/>
    </xf>
    <xf numFmtId="0" fontId="1" fillId="0" borderId="11" xfId="0" applyFont="1" applyBorder="1" applyAlignment="1">
      <alignment/>
    </xf>
    <xf numFmtId="1" fontId="1" fillId="2" borderId="13" xfId="0" applyNumberFormat="1" applyFont="1" applyFill="1" applyBorder="1" applyAlignment="1">
      <alignment/>
    </xf>
    <xf numFmtId="1" fontId="1" fillId="3" borderId="14" xfId="0" applyNumberFormat="1" applyFont="1" applyFill="1" applyBorder="1" applyAlignment="1">
      <alignment/>
    </xf>
    <xf numFmtId="1" fontId="1" fillId="4" borderId="14" xfId="0" applyNumberFormat="1" applyFont="1" applyFill="1" applyBorder="1" applyAlignment="1">
      <alignment/>
    </xf>
    <xf numFmtId="1" fontId="1" fillId="5" borderId="13" xfId="0" applyNumberFormat="1" applyFont="1" applyFill="1" applyBorder="1" applyAlignment="1">
      <alignment/>
    </xf>
    <xf numFmtId="1" fontId="1" fillId="6" borderId="14" xfId="0" applyNumberFormat="1" applyFont="1" applyFill="1" applyBorder="1" applyAlignment="1">
      <alignment/>
    </xf>
    <xf numFmtId="1" fontId="1" fillId="7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10" fontId="1" fillId="0" borderId="2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10" fontId="1" fillId="0" borderId="20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1" fontId="3" fillId="0" borderId="21" xfId="0" applyNumberFormat="1" applyFont="1" applyBorder="1" applyAlignment="1">
      <alignment/>
    </xf>
    <xf numFmtId="10" fontId="4" fillId="0" borderId="22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0" fontId="4" fillId="0" borderId="2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0" fontId="4" fillId="0" borderId="23" xfId="0" applyNumberFormat="1" applyFont="1" applyBorder="1" applyAlignment="1">
      <alignment/>
    </xf>
    <xf numFmtId="1" fontId="3" fillId="2" borderId="13" xfId="0" applyNumberFormat="1" applyFont="1" applyFill="1" applyBorder="1" applyAlignment="1">
      <alignment/>
    </xf>
    <xf numFmtId="1" fontId="3" fillId="3" borderId="14" xfId="0" applyNumberFormat="1" applyFont="1" applyFill="1" applyBorder="1" applyAlignment="1">
      <alignment/>
    </xf>
    <xf numFmtId="1" fontId="3" fillId="4" borderId="14" xfId="0" applyNumberFormat="1" applyFont="1" applyFill="1" applyBorder="1" applyAlignment="1">
      <alignment/>
    </xf>
    <xf numFmtId="1" fontId="3" fillId="5" borderId="13" xfId="0" applyNumberFormat="1" applyFont="1" applyFill="1" applyBorder="1" applyAlignment="1">
      <alignment/>
    </xf>
    <xf numFmtId="1" fontId="3" fillId="6" borderId="14" xfId="0" applyNumberFormat="1" applyFont="1" applyFill="1" applyBorder="1" applyAlignment="1">
      <alignment/>
    </xf>
    <xf numFmtId="1" fontId="3" fillId="7" borderId="14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0" fontId="4" fillId="0" borderId="8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6" fillId="0" borderId="21" xfId="0" applyFont="1" applyBorder="1" applyAlignment="1">
      <alignment/>
    </xf>
    <xf numFmtId="10" fontId="6" fillId="0" borderId="22" xfId="0" applyNumberFormat="1" applyFont="1" applyBorder="1" applyAlignment="1">
      <alignment/>
    </xf>
    <xf numFmtId="0" fontId="6" fillId="0" borderId="14" xfId="0" applyFont="1" applyBorder="1" applyAlignment="1">
      <alignment/>
    </xf>
    <xf numFmtId="10" fontId="6" fillId="0" borderId="20" xfId="0" applyNumberFormat="1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23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5" xfId="0" applyFont="1" applyBorder="1" applyAlignment="1">
      <alignment/>
    </xf>
    <xf numFmtId="0" fontId="5" fillId="0" borderId="7" xfId="0" applyFont="1" applyBorder="1" applyAlignment="1">
      <alignment/>
    </xf>
    <xf numFmtId="10" fontId="6" fillId="0" borderId="12" xfId="0" applyNumberFormat="1" applyFont="1" applyBorder="1" applyAlignment="1">
      <alignment/>
    </xf>
    <xf numFmtId="10" fontId="5" fillId="2" borderId="23" xfId="0" applyNumberFormat="1" applyFont="1" applyFill="1" applyBorder="1" applyAlignment="1">
      <alignment/>
    </xf>
    <xf numFmtId="10" fontId="5" fillId="3" borderId="20" xfId="0" applyNumberFormat="1" applyFont="1" applyFill="1" applyBorder="1" applyAlignment="1">
      <alignment/>
    </xf>
    <xf numFmtId="10" fontId="5" fillId="4" borderId="20" xfId="0" applyNumberFormat="1" applyFont="1" applyFill="1" applyBorder="1" applyAlignment="1">
      <alignment/>
    </xf>
    <xf numFmtId="10" fontId="5" fillId="5" borderId="23" xfId="0" applyNumberFormat="1" applyFont="1" applyFill="1" applyBorder="1" applyAlignment="1">
      <alignment/>
    </xf>
    <xf numFmtId="10" fontId="5" fillId="6" borderId="20" xfId="0" applyNumberFormat="1" applyFont="1" applyFill="1" applyBorder="1" applyAlignment="1">
      <alignment/>
    </xf>
    <xf numFmtId="10" fontId="5" fillId="7" borderId="20" xfId="0" applyNumberFormat="1" applyFont="1" applyFill="1" applyBorder="1" applyAlignment="1">
      <alignment/>
    </xf>
    <xf numFmtId="10" fontId="1" fillId="2" borderId="23" xfId="0" applyNumberFormat="1" applyFont="1" applyFill="1" applyBorder="1" applyAlignment="1">
      <alignment/>
    </xf>
    <xf numFmtId="10" fontId="1" fillId="3" borderId="20" xfId="0" applyNumberFormat="1" applyFont="1" applyFill="1" applyBorder="1" applyAlignment="1">
      <alignment/>
    </xf>
    <xf numFmtId="10" fontId="1" fillId="4" borderId="20" xfId="0" applyNumberFormat="1" applyFont="1" applyFill="1" applyBorder="1" applyAlignment="1">
      <alignment/>
    </xf>
    <xf numFmtId="10" fontId="1" fillId="5" borderId="23" xfId="0" applyNumberFormat="1" applyFont="1" applyFill="1" applyBorder="1" applyAlignment="1">
      <alignment/>
    </xf>
    <xf numFmtId="10" fontId="1" fillId="6" borderId="20" xfId="0" applyNumberFormat="1" applyFont="1" applyFill="1" applyBorder="1" applyAlignment="1">
      <alignment/>
    </xf>
    <xf numFmtId="10" fontId="1" fillId="7" borderId="20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1" fillId="6" borderId="14" xfId="0" applyFont="1" applyFill="1" applyBorder="1" applyAlignment="1">
      <alignment/>
    </xf>
    <xf numFmtId="0" fontId="5" fillId="7" borderId="14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1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21" xfId="0" applyFont="1" applyBorder="1" applyAlignment="1">
      <alignment/>
    </xf>
    <xf numFmtId="1" fontId="0" fillId="0" borderId="14" xfId="0" applyNumberFormat="1" applyFont="1" applyBorder="1" applyAlignment="1">
      <alignment/>
    </xf>
    <xf numFmtId="10" fontId="0" fillId="0" borderId="20" xfId="0" applyNumberFormat="1" applyFont="1" applyBorder="1" applyAlignment="1">
      <alignment/>
    </xf>
    <xf numFmtId="0" fontId="0" fillId="0" borderId="14" xfId="0" applyFont="1" applyBorder="1" applyAlignment="1">
      <alignment/>
    </xf>
    <xf numFmtId="1" fontId="0" fillId="0" borderId="13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10" fontId="3" fillId="2" borderId="23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0" fontId="3" fillId="3" borderId="20" xfId="0" applyNumberFormat="1" applyFont="1" applyFill="1" applyBorder="1" applyAlignment="1">
      <alignment/>
    </xf>
    <xf numFmtId="0" fontId="1" fillId="4" borderId="24" xfId="0" applyFont="1" applyFill="1" applyBorder="1" applyAlignment="1">
      <alignment/>
    </xf>
    <xf numFmtId="10" fontId="3" fillId="4" borderId="20" xfId="0" applyNumberFormat="1" applyFont="1" applyFill="1" applyBorder="1" applyAlignment="1">
      <alignment/>
    </xf>
    <xf numFmtId="0" fontId="1" fillId="5" borderId="4" xfId="0" applyFont="1" applyFill="1" applyBorder="1" applyAlignment="1">
      <alignment/>
    </xf>
    <xf numFmtId="10" fontId="3" fillId="5" borderId="23" xfId="0" applyNumberFormat="1" applyFont="1" applyFill="1" applyBorder="1" applyAlignment="1">
      <alignment/>
    </xf>
    <xf numFmtId="0" fontId="1" fillId="6" borderId="24" xfId="0" applyFont="1" applyFill="1" applyBorder="1" applyAlignment="1">
      <alignment/>
    </xf>
    <xf numFmtId="10" fontId="3" fillId="6" borderId="20" xfId="0" applyNumberFormat="1" applyFont="1" applyFill="1" applyBorder="1" applyAlignment="1">
      <alignment/>
    </xf>
    <xf numFmtId="0" fontId="1" fillId="7" borderId="24" xfId="0" applyFont="1" applyFill="1" applyBorder="1" applyAlignment="1">
      <alignment/>
    </xf>
    <xf numFmtId="10" fontId="3" fillId="7" borderId="20" xfId="0" applyNumberFormat="1" applyFont="1" applyFill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4.7109375" style="0" customWidth="1"/>
    <col min="3" max="3" width="9.28125" style="0" customWidth="1"/>
    <col min="4" max="4" width="4.7109375" style="0" customWidth="1"/>
    <col min="5" max="5" width="9.28125" style="0" customWidth="1"/>
    <col min="6" max="6" width="3.57421875" style="0" customWidth="1"/>
    <col min="7" max="7" width="9.28125" style="0" customWidth="1"/>
    <col min="8" max="8" width="3.57421875" style="0" customWidth="1"/>
    <col min="9" max="9" width="9.28125" style="0" customWidth="1"/>
    <col min="10" max="10" width="3.57421875" style="0" customWidth="1"/>
    <col min="11" max="11" width="9.28125" style="0" customWidth="1"/>
    <col min="12" max="12" width="4.7109375" style="0" customWidth="1"/>
    <col min="13" max="13" width="9.28125" style="0" customWidth="1"/>
    <col min="14" max="14" width="4.7109375" style="0" customWidth="1"/>
    <col min="15" max="15" width="9.28125" style="0" customWidth="1"/>
    <col min="16" max="16" width="4.7109375" style="0" customWidth="1"/>
    <col min="17" max="17" width="9.28125" style="0" customWidth="1"/>
    <col min="18" max="18" width="4.7109375" style="0" customWidth="1"/>
    <col min="19" max="19" width="9.28125" style="0" customWidth="1"/>
    <col min="20" max="20" width="4.7109375" style="0" customWidth="1"/>
    <col min="21" max="21" width="9.28125" style="0" customWidth="1"/>
    <col min="22" max="22" width="4.7109375" style="0" customWidth="1"/>
    <col min="23" max="23" width="9.28125" style="0" customWidth="1"/>
    <col min="24" max="24" width="4.7109375" style="0" customWidth="1"/>
    <col min="25" max="25" width="9.28125" style="0" customWidth="1"/>
    <col min="26" max="26" width="4.7109375" style="0" customWidth="1"/>
    <col min="27" max="27" width="9.28125" style="0" customWidth="1"/>
    <col min="28" max="28" width="5.8515625" style="0" customWidth="1"/>
    <col min="29" max="29" width="9.28125" style="0" customWidth="1"/>
    <col min="30" max="30" width="21.7109375" style="0" customWidth="1"/>
  </cols>
  <sheetData>
    <row r="1" spans="1:30" s="1" customFormat="1" ht="48" customHeight="1" thickBot="1">
      <c r="A1" s="7"/>
      <c r="B1" s="126" t="s">
        <v>0</v>
      </c>
      <c r="C1" s="127"/>
      <c r="D1" s="124" t="s">
        <v>1</v>
      </c>
      <c r="E1" s="125"/>
      <c r="F1" s="124" t="s">
        <v>2</v>
      </c>
      <c r="G1" s="125"/>
      <c r="H1" s="124" t="s">
        <v>3</v>
      </c>
      <c r="I1" s="125"/>
      <c r="J1" s="124" t="s">
        <v>4</v>
      </c>
      <c r="K1" s="125"/>
      <c r="L1" s="124" t="s">
        <v>5</v>
      </c>
      <c r="M1" s="125"/>
      <c r="N1" s="124" t="s">
        <v>6</v>
      </c>
      <c r="O1" s="125"/>
      <c r="P1" s="124" t="s">
        <v>7</v>
      </c>
      <c r="Q1" s="125"/>
      <c r="R1" s="124" t="s">
        <v>8</v>
      </c>
      <c r="S1" s="125"/>
      <c r="T1" s="124" t="s">
        <v>9</v>
      </c>
      <c r="U1" s="125"/>
      <c r="V1" s="124" t="s">
        <v>10</v>
      </c>
      <c r="W1" s="125"/>
      <c r="X1" s="124" t="s">
        <v>11</v>
      </c>
      <c r="Y1" s="125"/>
      <c r="Z1" s="124" t="s">
        <v>12</v>
      </c>
      <c r="AA1" s="125"/>
      <c r="AB1" s="124" t="s">
        <v>13</v>
      </c>
      <c r="AC1" s="125"/>
      <c r="AD1" s="5"/>
    </row>
    <row r="2" spans="1:30" ht="13.5" customHeight="1">
      <c r="A2" s="6" t="s">
        <v>41</v>
      </c>
      <c r="B2" s="63"/>
      <c r="C2" s="64">
        <f>B2/B$27</f>
        <v>0</v>
      </c>
      <c r="D2" s="98">
        <v>1</v>
      </c>
      <c r="E2" s="99">
        <f>D2/D$27</f>
        <v>0.006134969325153374</v>
      </c>
      <c r="F2" s="98"/>
      <c r="G2" s="99">
        <f>F2/F$27</f>
        <v>0</v>
      </c>
      <c r="H2" s="98"/>
      <c r="I2" s="99">
        <f>H2/H$27</f>
        <v>0</v>
      </c>
      <c r="J2" s="98">
        <v>1</v>
      </c>
      <c r="K2" s="99">
        <f>J2/J$27</f>
        <v>0.010526315789473684</v>
      </c>
      <c r="L2" s="100"/>
      <c r="M2" s="99">
        <f>L2/L$27</f>
        <v>0</v>
      </c>
      <c r="N2" s="100"/>
      <c r="O2" s="99">
        <f>N2/N$27</f>
        <v>0</v>
      </c>
      <c r="P2" s="100"/>
      <c r="Q2" s="99">
        <f>P2/P$27</f>
        <v>0</v>
      </c>
      <c r="R2" s="100"/>
      <c r="S2" s="99">
        <f>R2/R$27</f>
        <v>0</v>
      </c>
      <c r="T2" s="100"/>
      <c r="U2" s="99">
        <f>T2/T$27</f>
        <v>0</v>
      </c>
      <c r="V2" s="100"/>
      <c r="W2" s="99">
        <f>V2/V$27</f>
        <v>0</v>
      </c>
      <c r="X2" s="100">
        <v>3</v>
      </c>
      <c r="Y2" s="99">
        <f>X2/X$27</f>
        <v>0.011450381679389313</v>
      </c>
      <c r="Z2" s="100"/>
      <c r="AA2" s="99">
        <f>Z2/Z$27</f>
        <v>0</v>
      </c>
      <c r="AB2" s="47">
        <f>SUM(Z2,X2,V2,T2,R2,P2,N2,L2,J2,H2,F2,D2,B2)</f>
        <v>5</v>
      </c>
      <c r="AC2" s="48">
        <f>AB2/$AB$27</f>
        <v>0.001525320317266626</v>
      </c>
      <c r="AD2" s="23" t="s">
        <v>41</v>
      </c>
    </row>
    <row r="3" spans="1:30" ht="13.5" customHeight="1">
      <c r="A3" s="61" t="s">
        <v>14</v>
      </c>
      <c r="B3" s="65">
        <v>5</v>
      </c>
      <c r="C3" s="66">
        <f aca="true" t="shared" si="0" ref="C3:C26">B3/B$27</f>
        <v>0.005257623554153523</v>
      </c>
      <c r="D3" s="101">
        <v>2</v>
      </c>
      <c r="E3" s="102">
        <f aca="true" t="shared" si="1" ref="E3:E26">D3/D$27</f>
        <v>0.012269938650306749</v>
      </c>
      <c r="F3" s="101">
        <v>3</v>
      </c>
      <c r="G3" s="102">
        <f aca="true" t="shared" si="2" ref="G3:G26">F3/F$27</f>
        <v>0.033707865168539325</v>
      </c>
      <c r="H3" s="101"/>
      <c r="I3" s="102">
        <f aca="true" t="shared" si="3" ref="I3:I26">H3/H$27</f>
        <v>0</v>
      </c>
      <c r="J3" s="101">
        <v>6</v>
      </c>
      <c r="K3" s="102">
        <f aca="true" t="shared" si="4" ref="K3:K26">J3/J$27</f>
        <v>0.06315789473684211</v>
      </c>
      <c r="L3" s="103">
        <v>9</v>
      </c>
      <c r="M3" s="102">
        <f aca="true" t="shared" si="5" ref="M3:M26">L3/L$27</f>
        <v>0.025936599423631124</v>
      </c>
      <c r="N3" s="103">
        <v>3</v>
      </c>
      <c r="O3" s="102">
        <f aca="true" t="shared" si="6" ref="O3:O26">N3/N$27</f>
        <v>0.012195121951219513</v>
      </c>
      <c r="P3" s="103">
        <v>1</v>
      </c>
      <c r="Q3" s="102">
        <f aca="true" t="shared" si="7" ref="Q3:Q26">P3/P$27</f>
        <v>0.007352941176470588</v>
      </c>
      <c r="R3" s="103">
        <v>3</v>
      </c>
      <c r="S3" s="102">
        <f aca="true" t="shared" si="8" ref="S3:S26">R3/R$27</f>
        <v>0.01948051948051948</v>
      </c>
      <c r="T3" s="103">
        <v>4</v>
      </c>
      <c r="U3" s="102">
        <f aca="true" t="shared" si="9" ref="U3:U26">T3/T$27</f>
        <v>0.01932367149758454</v>
      </c>
      <c r="V3" s="103">
        <v>8</v>
      </c>
      <c r="W3" s="102">
        <f aca="true" t="shared" si="10" ref="W3:W26">V3/V$27</f>
        <v>0.03292181069958848</v>
      </c>
      <c r="X3" s="103">
        <v>8</v>
      </c>
      <c r="Y3" s="102">
        <f aca="true" t="shared" si="11" ref="Y3:Y26">X3/X$27</f>
        <v>0.030534351145038167</v>
      </c>
      <c r="Z3" s="103">
        <v>18</v>
      </c>
      <c r="AA3" s="102">
        <f aca="true" t="shared" si="12" ref="AA3:AA26">Z3/Z$27</f>
        <v>0.05555555555555555</v>
      </c>
      <c r="AB3" s="49">
        <f aca="true" t="shared" si="13" ref="AB3:AB26">SUM(Z3,X3,V3,T3,R3,P3,N3,L3,J3,H3,F3,D3,B3)</f>
        <v>70</v>
      </c>
      <c r="AC3" s="50">
        <f aca="true" t="shared" si="14" ref="AC3:AC27">AB3/$AB$27</f>
        <v>0.021354484441732765</v>
      </c>
      <c r="AD3" s="13" t="s">
        <v>14</v>
      </c>
    </row>
    <row r="4" spans="1:30" ht="13.5" customHeight="1">
      <c r="A4" s="6" t="s">
        <v>15</v>
      </c>
      <c r="B4" s="67">
        <v>7</v>
      </c>
      <c r="C4" s="68">
        <f t="shared" si="0"/>
        <v>0.007360672975814932</v>
      </c>
      <c r="D4" s="104"/>
      <c r="E4" s="105">
        <f t="shared" si="1"/>
        <v>0</v>
      </c>
      <c r="F4" s="104"/>
      <c r="G4" s="105">
        <f t="shared" si="2"/>
        <v>0</v>
      </c>
      <c r="H4" s="104"/>
      <c r="I4" s="105">
        <f t="shared" si="3"/>
        <v>0</v>
      </c>
      <c r="J4" s="104"/>
      <c r="K4" s="105">
        <f t="shared" si="4"/>
        <v>0</v>
      </c>
      <c r="L4" s="106">
        <v>1</v>
      </c>
      <c r="M4" s="105">
        <f t="shared" si="5"/>
        <v>0.002881844380403458</v>
      </c>
      <c r="N4" s="106">
        <v>1</v>
      </c>
      <c r="O4" s="105">
        <f t="shared" si="6"/>
        <v>0.0040650406504065045</v>
      </c>
      <c r="P4" s="106"/>
      <c r="Q4" s="105">
        <f t="shared" si="7"/>
        <v>0</v>
      </c>
      <c r="R4" s="106"/>
      <c r="S4" s="105">
        <f t="shared" si="8"/>
        <v>0</v>
      </c>
      <c r="T4" s="106">
        <v>4</v>
      </c>
      <c r="U4" s="105">
        <f t="shared" si="9"/>
        <v>0.01932367149758454</v>
      </c>
      <c r="V4" s="106"/>
      <c r="W4" s="105">
        <f t="shared" si="10"/>
        <v>0</v>
      </c>
      <c r="X4" s="106">
        <v>2</v>
      </c>
      <c r="Y4" s="105">
        <f t="shared" si="11"/>
        <v>0.007633587786259542</v>
      </c>
      <c r="Z4" s="106">
        <v>1</v>
      </c>
      <c r="AA4" s="105">
        <f t="shared" si="12"/>
        <v>0.0030864197530864196</v>
      </c>
      <c r="AB4" s="51">
        <f t="shared" si="13"/>
        <v>16</v>
      </c>
      <c r="AC4" s="52">
        <f t="shared" si="14"/>
        <v>0.004881025015253203</v>
      </c>
      <c r="AD4" s="13" t="s">
        <v>15</v>
      </c>
    </row>
    <row r="5" spans="1:30" ht="13.5" customHeight="1">
      <c r="A5" s="61" t="s">
        <v>16</v>
      </c>
      <c r="B5" s="65">
        <v>6</v>
      </c>
      <c r="C5" s="66">
        <f t="shared" si="0"/>
        <v>0.006309148264984227</v>
      </c>
      <c r="D5" s="101"/>
      <c r="E5" s="102">
        <f t="shared" si="1"/>
        <v>0</v>
      </c>
      <c r="F5" s="101"/>
      <c r="G5" s="102">
        <f t="shared" si="2"/>
        <v>0</v>
      </c>
      <c r="H5" s="101"/>
      <c r="I5" s="102">
        <f t="shared" si="3"/>
        <v>0</v>
      </c>
      <c r="J5" s="101">
        <v>1</v>
      </c>
      <c r="K5" s="102">
        <f t="shared" si="4"/>
        <v>0.010526315789473684</v>
      </c>
      <c r="L5" s="103">
        <v>4</v>
      </c>
      <c r="M5" s="102">
        <f t="shared" si="5"/>
        <v>0.011527377521613832</v>
      </c>
      <c r="N5" s="103">
        <v>1</v>
      </c>
      <c r="O5" s="102">
        <f t="shared" si="6"/>
        <v>0.0040650406504065045</v>
      </c>
      <c r="P5" s="103"/>
      <c r="Q5" s="102">
        <f t="shared" si="7"/>
        <v>0</v>
      </c>
      <c r="R5" s="103">
        <v>1</v>
      </c>
      <c r="S5" s="102">
        <f t="shared" si="8"/>
        <v>0.006493506493506494</v>
      </c>
      <c r="T5" s="103">
        <v>1</v>
      </c>
      <c r="U5" s="102">
        <f t="shared" si="9"/>
        <v>0.004830917874396135</v>
      </c>
      <c r="V5" s="103"/>
      <c r="W5" s="102">
        <f t="shared" si="10"/>
        <v>0</v>
      </c>
      <c r="X5" s="103">
        <v>2</v>
      </c>
      <c r="Y5" s="102">
        <f t="shared" si="11"/>
        <v>0.007633587786259542</v>
      </c>
      <c r="Z5" s="103">
        <v>2</v>
      </c>
      <c r="AA5" s="102">
        <f t="shared" si="12"/>
        <v>0.006172839506172839</v>
      </c>
      <c r="AB5" s="49">
        <f t="shared" si="13"/>
        <v>18</v>
      </c>
      <c r="AC5" s="50">
        <f t="shared" si="14"/>
        <v>0.005491153142159854</v>
      </c>
      <c r="AD5" s="13" t="s">
        <v>16</v>
      </c>
    </row>
    <row r="6" spans="1:30" ht="13.5" customHeight="1">
      <c r="A6" s="6" t="s">
        <v>17</v>
      </c>
      <c r="B6" s="67">
        <v>2</v>
      </c>
      <c r="C6" s="68">
        <f t="shared" si="0"/>
        <v>0.002103049421661409</v>
      </c>
      <c r="D6" s="104"/>
      <c r="E6" s="105">
        <f t="shared" si="1"/>
        <v>0</v>
      </c>
      <c r="F6" s="104"/>
      <c r="G6" s="105">
        <f t="shared" si="2"/>
        <v>0</v>
      </c>
      <c r="H6" s="104"/>
      <c r="I6" s="105">
        <f t="shared" si="3"/>
        <v>0</v>
      </c>
      <c r="J6" s="104"/>
      <c r="K6" s="105">
        <f t="shared" si="4"/>
        <v>0</v>
      </c>
      <c r="L6" s="106"/>
      <c r="M6" s="105">
        <f t="shared" si="5"/>
        <v>0</v>
      </c>
      <c r="N6" s="106"/>
      <c r="O6" s="105">
        <f t="shared" si="6"/>
        <v>0</v>
      </c>
      <c r="P6" s="106"/>
      <c r="Q6" s="105">
        <f t="shared" si="7"/>
        <v>0</v>
      </c>
      <c r="R6" s="106"/>
      <c r="S6" s="105">
        <f t="shared" si="8"/>
        <v>0</v>
      </c>
      <c r="T6" s="106"/>
      <c r="U6" s="105">
        <f t="shared" si="9"/>
        <v>0</v>
      </c>
      <c r="V6" s="106">
        <v>1</v>
      </c>
      <c r="W6" s="105">
        <f t="shared" si="10"/>
        <v>0.00411522633744856</v>
      </c>
      <c r="X6" s="106">
        <v>3</v>
      </c>
      <c r="Y6" s="105">
        <f t="shared" si="11"/>
        <v>0.011450381679389313</v>
      </c>
      <c r="Z6" s="106"/>
      <c r="AA6" s="105">
        <f t="shared" si="12"/>
        <v>0</v>
      </c>
      <c r="AB6" s="51">
        <f t="shared" si="13"/>
        <v>6</v>
      </c>
      <c r="AC6" s="52">
        <f t="shared" si="14"/>
        <v>0.0018303843807199512</v>
      </c>
      <c r="AD6" s="13" t="s">
        <v>17</v>
      </c>
    </row>
    <row r="7" spans="1:30" ht="13.5" customHeight="1">
      <c r="A7" s="61" t="s">
        <v>18</v>
      </c>
      <c r="B7" s="65">
        <v>2</v>
      </c>
      <c r="C7" s="66">
        <f t="shared" si="0"/>
        <v>0.002103049421661409</v>
      </c>
      <c r="D7" s="101"/>
      <c r="E7" s="102">
        <f t="shared" si="1"/>
        <v>0</v>
      </c>
      <c r="F7" s="101"/>
      <c r="G7" s="102">
        <f t="shared" si="2"/>
        <v>0</v>
      </c>
      <c r="H7" s="101"/>
      <c r="I7" s="102">
        <f t="shared" si="3"/>
        <v>0</v>
      </c>
      <c r="J7" s="101"/>
      <c r="K7" s="102">
        <f t="shared" si="4"/>
        <v>0</v>
      </c>
      <c r="L7" s="103">
        <v>1</v>
      </c>
      <c r="M7" s="102">
        <f t="shared" si="5"/>
        <v>0.002881844380403458</v>
      </c>
      <c r="N7" s="103">
        <v>2</v>
      </c>
      <c r="O7" s="102">
        <f t="shared" si="6"/>
        <v>0.008130081300813009</v>
      </c>
      <c r="P7" s="103">
        <v>1</v>
      </c>
      <c r="Q7" s="102">
        <f t="shared" si="7"/>
        <v>0.007352941176470588</v>
      </c>
      <c r="R7" s="103"/>
      <c r="S7" s="102">
        <f t="shared" si="8"/>
        <v>0</v>
      </c>
      <c r="T7" s="103">
        <v>1</v>
      </c>
      <c r="U7" s="102">
        <f t="shared" si="9"/>
        <v>0.004830917874396135</v>
      </c>
      <c r="V7" s="103"/>
      <c r="W7" s="102">
        <f t="shared" si="10"/>
        <v>0</v>
      </c>
      <c r="X7" s="103"/>
      <c r="Y7" s="102">
        <f t="shared" si="11"/>
        <v>0</v>
      </c>
      <c r="Z7" s="103"/>
      <c r="AA7" s="102">
        <f t="shared" si="12"/>
        <v>0</v>
      </c>
      <c r="AB7" s="49">
        <f t="shared" si="13"/>
        <v>7</v>
      </c>
      <c r="AC7" s="50">
        <f t="shared" si="14"/>
        <v>0.0021354484441732766</v>
      </c>
      <c r="AD7" s="13" t="s">
        <v>18</v>
      </c>
    </row>
    <row r="8" spans="1:30" s="10" customFormat="1" ht="13.5" customHeight="1">
      <c r="A8" s="112" t="s">
        <v>19</v>
      </c>
      <c r="B8" s="86">
        <v>323</v>
      </c>
      <c r="C8" s="74">
        <f t="shared" si="0"/>
        <v>0.33964248159831756</v>
      </c>
      <c r="D8" s="28">
        <v>39</v>
      </c>
      <c r="E8" s="80">
        <f t="shared" si="1"/>
        <v>0.2392638036809816</v>
      </c>
      <c r="F8" s="28">
        <v>52</v>
      </c>
      <c r="G8" s="80">
        <f t="shared" si="2"/>
        <v>0.5842696629213483</v>
      </c>
      <c r="H8" s="28">
        <v>20</v>
      </c>
      <c r="I8" s="80">
        <f t="shared" si="3"/>
        <v>0.32786885245901637</v>
      </c>
      <c r="J8" s="28">
        <v>24</v>
      </c>
      <c r="K8" s="80">
        <f t="shared" si="4"/>
        <v>0.25263157894736843</v>
      </c>
      <c r="L8" s="87">
        <v>136</v>
      </c>
      <c r="M8" s="80">
        <f t="shared" si="5"/>
        <v>0.3919308357348703</v>
      </c>
      <c r="N8" s="87">
        <v>117</v>
      </c>
      <c r="O8" s="80">
        <f t="shared" si="6"/>
        <v>0.47560975609756095</v>
      </c>
      <c r="P8" s="87">
        <v>62</v>
      </c>
      <c r="Q8" s="80">
        <f t="shared" si="7"/>
        <v>0.45588235294117646</v>
      </c>
      <c r="R8" s="87">
        <v>68</v>
      </c>
      <c r="S8" s="80">
        <f t="shared" si="8"/>
        <v>0.44155844155844154</v>
      </c>
      <c r="T8" s="87">
        <v>116</v>
      </c>
      <c r="U8" s="80">
        <f t="shared" si="9"/>
        <v>0.5603864734299517</v>
      </c>
      <c r="V8" s="87">
        <v>101</v>
      </c>
      <c r="W8" s="80">
        <f t="shared" si="10"/>
        <v>0.4156378600823045</v>
      </c>
      <c r="X8" s="87">
        <v>82</v>
      </c>
      <c r="Y8" s="80">
        <f t="shared" si="11"/>
        <v>0.31297709923664124</v>
      </c>
      <c r="Z8" s="87">
        <v>81</v>
      </c>
      <c r="AA8" s="80">
        <f t="shared" si="12"/>
        <v>0.25</v>
      </c>
      <c r="AB8" s="53">
        <f t="shared" si="13"/>
        <v>1221</v>
      </c>
      <c r="AC8" s="113">
        <f t="shared" si="14"/>
        <v>0.3724832214765101</v>
      </c>
      <c r="AD8" s="14" t="s">
        <v>19</v>
      </c>
    </row>
    <row r="9" spans="1:30" s="10" customFormat="1" ht="13.5" customHeight="1">
      <c r="A9" s="62" t="s">
        <v>20</v>
      </c>
      <c r="B9" s="69">
        <v>5</v>
      </c>
      <c r="C9" s="66">
        <f t="shared" si="0"/>
        <v>0.005257623554153523</v>
      </c>
      <c r="D9" s="107"/>
      <c r="E9" s="102">
        <f t="shared" si="1"/>
        <v>0</v>
      </c>
      <c r="F9" s="107">
        <v>1</v>
      </c>
      <c r="G9" s="102">
        <f t="shared" si="2"/>
        <v>0.011235955056179775</v>
      </c>
      <c r="H9" s="107"/>
      <c r="I9" s="102">
        <f t="shared" si="3"/>
        <v>0</v>
      </c>
      <c r="J9" s="107"/>
      <c r="K9" s="102">
        <f t="shared" si="4"/>
        <v>0</v>
      </c>
      <c r="L9" s="108">
        <v>1</v>
      </c>
      <c r="M9" s="102">
        <f t="shared" si="5"/>
        <v>0.002881844380403458</v>
      </c>
      <c r="N9" s="108">
        <v>1</v>
      </c>
      <c r="O9" s="102">
        <f t="shared" si="6"/>
        <v>0.0040650406504065045</v>
      </c>
      <c r="P9" s="108">
        <v>2</v>
      </c>
      <c r="Q9" s="102">
        <f t="shared" si="7"/>
        <v>0.014705882352941176</v>
      </c>
      <c r="R9" s="108"/>
      <c r="S9" s="102">
        <f t="shared" si="8"/>
        <v>0</v>
      </c>
      <c r="T9" s="108">
        <v>1</v>
      </c>
      <c r="U9" s="102">
        <f t="shared" si="9"/>
        <v>0.004830917874396135</v>
      </c>
      <c r="V9" s="108"/>
      <c r="W9" s="102">
        <f t="shared" si="10"/>
        <v>0</v>
      </c>
      <c r="X9" s="108">
        <v>1</v>
      </c>
      <c r="Y9" s="102">
        <f t="shared" si="11"/>
        <v>0.003816793893129771</v>
      </c>
      <c r="Z9" s="108">
        <v>4</v>
      </c>
      <c r="AA9" s="102">
        <f t="shared" si="12"/>
        <v>0.012345679012345678</v>
      </c>
      <c r="AB9" s="49">
        <f t="shared" si="13"/>
        <v>16</v>
      </c>
      <c r="AC9" s="50">
        <f t="shared" si="14"/>
        <v>0.004881025015253203</v>
      </c>
      <c r="AD9" s="15" t="s">
        <v>20</v>
      </c>
    </row>
    <row r="10" spans="1:30" s="10" customFormat="1" ht="13.5" customHeight="1">
      <c r="A10" s="9" t="s">
        <v>21</v>
      </c>
      <c r="B10" s="70"/>
      <c r="C10" s="68">
        <f t="shared" si="0"/>
        <v>0</v>
      </c>
      <c r="D10" s="109">
        <v>1</v>
      </c>
      <c r="E10" s="105">
        <f t="shared" si="1"/>
        <v>0.006134969325153374</v>
      </c>
      <c r="F10" s="109"/>
      <c r="G10" s="105">
        <f t="shared" si="2"/>
        <v>0</v>
      </c>
      <c r="H10" s="109"/>
      <c r="I10" s="105">
        <f t="shared" si="3"/>
        <v>0</v>
      </c>
      <c r="J10" s="109"/>
      <c r="K10" s="105">
        <f t="shared" si="4"/>
        <v>0</v>
      </c>
      <c r="L10" s="110">
        <v>1</v>
      </c>
      <c r="M10" s="105">
        <f t="shared" si="5"/>
        <v>0.002881844380403458</v>
      </c>
      <c r="N10" s="110">
        <v>2</v>
      </c>
      <c r="O10" s="105">
        <f t="shared" si="6"/>
        <v>0.008130081300813009</v>
      </c>
      <c r="P10" s="110"/>
      <c r="Q10" s="105">
        <f t="shared" si="7"/>
        <v>0</v>
      </c>
      <c r="R10" s="110"/>
      <c r="S10" s="105">
        <f t="shared" si="8"/>
        <v>0</v>
      </c>
      <c r="T10" s="110"/>
      <c r="U10" s="105">
        <f t="shared" si="9"/>
        <v>0</v>
      </c>
      <c r="V10" s="110">
        <v>1</v>
      </c>
      <c r="W10" s="105">
        <f t="shared" si="10"/>
        <v>0.00411522633744856</v>
      </c>
      <c r="X10" s="110"/>
      <c r="Y10" s="105">
        <f t="shared" si="11"/>
        <v>0</v>
      </c>
      <c r="Z10" s="110">
        <v>1</v>
      </c>
      <c r="AA10" s="105">
        <f t="shared" si="12"/>
        <v>0.0030864197530864196</v>
      </c>
      <c r="AB10" s="51">
        <f t="shared" si="13"/>
        <v>6</v>
      </c>
      <c r="AC10" s="52">
        <f t="shared" si="14"/>
        <v>0.0018303843807199512</v>
      </c>
      <c r="AD10" s="15" t="s">
        <v>21</v>
      </c>
    </row>
    <row r="11" spans="1:30" s="10" customFormat="1" ht="13.5" customHeight="1">
      <c r="A11" s="114" t="s">
        <v>22</v>
      </c>
      <c r="B11" s="88">
        <v>55</v>
      </c>
      <c r="C11" s="75">
        <f t="shared" si="0"/>
        <v>0.05783385909568875</v>
      </c>
      <c r="D11" s="29">
        <v>7</v>
      </c>
      <c r="E11" s="81">
        <f t="shared" si="1"/>
        <v>0.04294478527607362</v>
      </c>
      <c r="F11" s="29"/>
      <c r="G11" s="81">
        <f t="shared" si="2"/>
        <v>0</v>
      </c>
      <c r="H11" s="29">
        <v>1</v>
      </c>
      <c r="I11" s="81">
        <f t="shared" si="3"/>
        <v>0.01639344262295082</v>
      </c>
      <c r="J11" s="29">
        <v>2</v>
      </c>
      <c r="K11" s="81">
        <f t="shared" si="4"/>
        <v>0.021052631578947368</v>
      </c>
      <c r="L11" s="89">
        <v>18</v>
      </c>
      <c r="M11" s="81">
        <f t="shared" si="5"/>
        <v>0.05187319884726225</v>
      </c>
      <c r="N11" s="89">
        <v>16</v>
      </c>
      <c r="O11" s="81">
        <f t="shared" si="6"/>
        <v>0.06504065040650407</v>
      </c>
      <c r="P11" s="89">
        <v>6</v>
      </c>
      <c r="Q11" s="81">
        <f t="shared" si="7"/>
        <v>0.04411764705882353</v>
      </c>
      <c r="R11" s="89">
        <v>10</v>
      </c>
      <c r="S11" s="81">
        <f t="shared" si="8"/>
        <v>0.06493506493506493</v>
      </c>
      <c r="T11" s="89">
        <v>4</v>
      </c>
      <c r="U11" s="81">
        <f t="shared" si="9"/>
        <v>0.01932367149758454</v>
      </c>
      <c r="V11" s="89">
        <v>9</v>
      </c>
      <c r="W11" s="81">
        <f t="shared" si="10"/>
        <v>0.037037037037037035</v>
      </c>
      <c r="X11" s="89">
        <v>22</v>
      </c>
      <c r="Y11" s="81">
        <f t="shared" si="11"/>
        <v>0.08396946564885496</v>
      </c>
      <c r="Z11" s="89">
        <v>16</v>
      </c>
      <c r="AA11" s="81">
        <f t="shared" si="12"/>
        <v>0.04938271604938271</v>
      </c>
      <c r="AB11" s="54">
        <f t="shared" si="13"/>
        <v>166</v>
      </c>
      <c r="AC11" s="115">
        <f t="shared" si="14"/>
        <v>0.05064063453325198</v>
      </c>
      <c r="AD11" s="16" t="s">
        <v>22</v>
      </c>
    </row>
    <row r="12" spans="1:30" s="10" customFormat="1" ht="13.5" customHeight="1">
      <c r="A12" s="9" t="s">
        <v>23</v>
      </c>
      <c r="B12" s="70">
        <v>4</v>
      </c>
      <c r="C12" s="68">
        <f t="shared" si="0"/>
        <v>0.004206098843322818</v>
      </c>
      <c r="D12" s="109">
        <v>3</v>
      </c>
      <c r="E12" s="105">
        <f t="shared" si="1"/>
        <v>0.018404907975460124</v>
      </c>
      <c r="F12" s="109"/>
      <c r="G12" s="105">
        <f t="shared" si="2"/>
        <v>0</v>
      </c>
      <c r="H12" s="109"/>
      <c r="I12" s="105">
        <f t="shared" si="3"/>
        <v>0</v>
      </c>
      <c r="J12" s="109"/>
      <c r="K12" s="105">
        <f t="shared" si="4"/>
        <v>0</v>
      </c>
      <c r="L12" s="110">
        <v>1</v>
      </c>
      <c r="M12" s="105">
        <f t="shared" si="5"/>
        <v>0.002881844380403458</v>
      </c>
      <c r="N12" s="110"/>
      <c r="O12" s="105">
        <f t="shared" si="6"/>
        <v>0</v>
      </c>
      <c r="P12" s="110">
        <v>1</v>
      </c>
      <c r="Q12" s="105">
        <f t="shared" si="7"/>
        <v>0.007352941176470588</v>
      </c>
      <c r="R12" s="110"/>
      <c r="S12" s="105">
        <f t="shared" si="8"/>
        <v>0</v>
      </c>
      <c r="T12" s="110">
        <v>1</v>
      </c>
      <c r="U12" s="105">
        <f t="shared" si="9"/>
        <v>0.004830917874396135</v>
      </c>
      <c r="V12" s="110"/>
      <c r="W12" s="105">
        <f t="shared" si="10"/>
        <v>0</v>
      </c>
      <c r="X12" s="110">
        <v>1</v>
      </c>
      <c r="Y12" s="105">
        <f t="shared" si="11"/>
        <v>0.003816793893129771</v>
      </c>
      <c r="Z12" s="110">
        <v>2</v>
      </c>
      <c r="AA12" s="105">
        <f t="shared" si="12"/>
        <v>0.006172839506172839</v>
      </c>
      <c r="AB12" s="51">
        <f t="shared" si="13"/>
        <v>13</v>
      </c>
      <c r="AC12" s="52">
        <f t="shared" si="14"/>
        <v>0.003965832824893227</v>
      </c>
      <c r="AD12" s="15" t="s">
        <v>23</v>
      </c>
    </row>
    <row r="13" spans="1:30" s="10" customFormat="1" ht="13.5" customHeight="1">
      <c r="A13" s="116" t="s">
        <v>24</v>
      </c>
      <c r="B13" s="90">
        <v>79</v>
      </c>
      <c r="C13" s="76">
        <f t="shared" si="0"/>
        <v>0.08307045215562565</v>
      </c>
      <c r="D13" s="30">
        <v>18</v>
      </c>
      <c r="E13" s="82">
        <f t="shared" si="1"/>
        <v>0.11042944785276074</v>
      </c>
      <c r="F13" s="30">
        <v>13</v>
      </c>
      <c r="G13" s="82">
        <f t="shared" si="2"/>
        <v>0.14606741573033707</v>
      </c>
      <c r="H13" s="30">
        <v>3</v>
      </c>
      <c r="I13" s="82">
        <f t="shared" si="3"/>
        <v>0.04918032786885246</v>
      </c>
      <c r="J13" s="30">
        <v>9</v>
      </c>
      <c r="K13" s="82">
        <f t="shared" si="4"/>
        <v>0.09473684210526316</v>
      </c>
      <c r="L13" s="91">
        <v>44</v>
      </c>
      <c r="M13" s="82">
        <f t="shared" si="5"/>
        <v>0.12680115273775217</v>
      </c>
      <c r="N13" s="91">
        <v>15</v>
      </c>
      <c r="O13" s="82">
        <f t="shared" si="6"/>
        <v>0.06097560975609756</v>
      </c>
      <c r="P13" s="91">
        <v>21</v>
      </c>
      <c r="Q13" s="82">
        <f t="shared" si="7"/>
        <v>0.15441176470588236</v>
      </c>
      <c r="R13" s="91">
        <v>29</v>
      </c>
      <c r="S13" s="82">
        <f t="shared" si="8"/>
        <v>0.18831168831168832</v>
      </c>
      <c r="T13" s="91">
        <v>22</v>
      </c>
      <c r="U13" s="82">
        <f t="shared" si="9"/>
        <v>0.10628019323671498</v>
      </c>
      <c r="V13" s="91">
        <v>34</v>
      </c>
      <c r="W13" s="82">
        <f t="shared" si="10"/>
        <v>0.13991769547325103</v>
      </c>
      <c r="X13" s="91">
        <v>33</v>
      </c>
      <c r="Y13" s="82">
        <f t="shared" si="11"/>
        <v>0.12595419847328243</v>
      </c>
      <c r="Z13" s="91">
        <v>72</v>
      </c>
      <c r="AA13" s="82">
        <f t="shared" si="12"/>
        <v>0.2222222222222222</v>
      </c>
      <c r="AB13" s="55">
        <f t="shared" si="13"/>
        <v>392</v>
      </c>
      <c r="AC13" s="117">
        <f t="shared" si="14"/>
        <v>0.11958511287370348</v>
      </c>
      <c r="AD13" s="17" t="s">
        <v>24</v>
      </c>
    </row>
    <row r="14" spans="1:30" s="10" customFormat="1" ht="13.5" customHeight="1">
      <c r="A14" s="9" t="s">
        <v>25</v>
      </c>
      <c r="B14" s="70">
        <v>5</v>
      </c>
      <c r="C14" s="68">
        <f t="shared" si="0"/>
        <v>0.005257623554153523</v>
      </c>
      <c r="D14" s="109">
        <v>1</v>
      </c>
      <c r="E14" s="105">
        <f t="shared" si="1"/>
        <v>0.006134969325153374</v>
      </c>
      <c r="F14" s="109">
        <v>1</v>
      </c>
      <c r="G14" s="105">
        <f t="shared" si="2"/>
        <v>0.011235955056179775</v>
      </c>
      <c r="H14" s="109"/>
      <c r="I14" s="105">
        <f t="shared" si="3"/>
        <v>0</v>
      </c>
      <c r="J14" s="109">
        <v>1</v>
      </c>
      <c r="K14" s="105">
        <f t="shared" si="4"/>
        <v>0.010526315789473684</v>
      </c>
      <c r="L14" s="110">
        <v>1</v>
      </c>
      <c r="M14" s="105">
        <f t="shared" si="5"/>
        <v>0.002881844380403458</v>
      </c>
      <c r="N14" s="110">
        <v>3</v>
      </c>
      <c r="O14" s="105">
        <f t="shared" si="6"/>
        <v>0.012195121951219513</v>
      </c>
      <c r="P14" s="110"/>
      <c r="Q14" s="105">
        <f t="shared" si="7"/>
        <v>0</v>
      </c>
      <c r="R14" s="110"/>
      <c r="S14" s="105">
        <f t="shared" si="8"/>
        <v>0</v>
      </c>
      <c r="T14" s="110"/>
      <c r="U14" s="105">
        <f t="shared" si="9"/>
        <v>0</v>
      </c>
      <c r="V14" s="110">
        <v>6</v>
      </c>
      <c r="W14" s="105">
        <f t="shared" si="10"/>
        <v>0.024691358024691357</v>
      </c>
      <c r="X14" s="110">
        <v>2</v>
      </c>
      <c r="Y14" s="105">
        <f t="shared" si="11"/>
        <v>0.007633587786259542</v>
      </c>
      <c r="Z14" s="110">
        <v>1</v>
      </c>
      <c r="AA14" s="105">
        <f t="shared" si="12"/>
        <v>0.0030864197530864196</v>
      </c>
      <c r="AB14" s="51">
        <f t="shared" si="13"/>
        <v>21</v>
      </c>
      <c r="AC14" s="52">
        <f t="shared" si="14"/>
        <v>0.006406345332519829</v>
      </c>
      <c r="AD14" s="15" t="s">
        <v>25</v>
      </c>
    </row>
    <row r="15" spans="1:30" s="10" customFormat="1" ht="13.5" customHeight="1">
      <c r="A15" s="62" t="s">
        <v>26</v>
      </c>
      <c r="B15" s="69">
        <v>1</v>
      </c>
      <c r="C15" s="66">
        <f t="shared" si="0"/>
        <v>0.0010515247108307045</v>
      </c>
      <c r="D15" s="107"/>
      <c r="E15" s="102">
        <f t="shared" si="1"/>
        <v>0</v>
      </c>
      <c r="F15" s="107">
        <v>1</v>
      </c>
      <c r="G15" s="102">
        <f t="shared" si="2"/>
        <v>0.011235955056179775</v>
      </c>
      <c r="H15" s="107"/>
      <c r="I15" s="102">
        <f t="shared" si="3"/>
        <v>0</v>
      </c>
      <c r="J15" s="107"/>
      <c r="K15" s="102">
        <f t="shared" si="4"/>
        <v>0</v>
      </c>
      <c r="L15" s="108"/>
      <c r="M15" s="102">
        <f t="shared" si="5"/>
        <v>0</v>
      </c>
      <c r="N15" s="108"/>
      <c r="O15" s="102">
        <f t="shared" si="6"/>
        <v>0</v>
      </c>
      <c r="P15" s="108"/>
      <c r="Q15" s="102">
        <f t="shared" si="7"/>
        <v>0</v>
      </c>
      <c r="R15" s="108"/>
      <c r="S15" s="102">
        <f t="shared" si="8"/>
        <v>0</v>
      </c>
      <c r="T15" s="108">
        <v>2</v>
      </c>
      <c r="U15" s="102">
        <f t="shared" si="9"/>
        <v>0.00966183574879227</v>
      </c>
      <c r="V15" s="108"/>
      <c r="W15" s="102">
        <f t="shared" si="10"/>
        <v>0</v>
      </c>
      <c r="X15" s="108"/>
      <c r="Y15" s="102">
        <f t="shared" si="11"/>
        <v>0</v>
      </c>
      <c r="Z15" s="108"/>
      <c r="AA15" s="102">
        <f t="shared" si="12"/>
        <v>0</v>
      </c>
      <c r="AB15" s="49">
        <f t="shared" si="13"/>
        <v>4</v>
      </c>
      <c r="AC15" s="50">
        <f t="shared" si="14"/>
        <v>0.0012202562538133007</v>
      </c>
      <c r="AD15" s="15" t="s">
        <v>26</v>
      </c>
    </row>
    <row r="16" spans="1:30" s="10" customFormat="1" ht="13.5" customHeight="1">
      <c r="A16" s="118" t="s">
        <v>27</v>
      </c>
      <c r="B16" s="92">
        <v>11</v>
      </c>
      <c r="C16" s="77">
        <f t="shared" si="0"/>
        <v>0.011566771819137749</v>
      </c>
      <c r="D16" s="31">
        <v>5</v>
      </c>
      <c r="E16" s="83">
        <f t="shared" si="1"/>
        <v>0.03067484662576687</v>
      </c>
      <c r="F16" s="31"/>
      <c r="G16" s="83">
        <f t="shared" si="2"/>
        <v>0</v>
      </c>
      <c r="H16" s="31"/>
      <c r="I16" s="83">
        <f t="shared" si="3"/>
        <v>0</v>
      </c>
      <c r="J16" s="31">
        <v>2</v>
      </c>
      <c r="K16" s="83">
        <f t="shared" si="4"/>
        <v>0.021052631578947368</v>
      </c>
      <c r="L16" s="93">
        <v>3</v>
      </c>
      <c r="M16" s="83">
        <f t="shared" si="5"/>
        <v>0.008645533141210375</v>
      </c>
      <c r="N16" s="93">
        <v>3</v>
      </c>
      <c r="O16" s="83">
        <f t="shared" si="6"/>
        <v>0.012195121951219513</v>
      </c>
      <c r="P16" s="93">
        <v>1</v>
      </c>
      <c r="Q16" s="83">
        <f t="shared" si="7"/>
        <v>0.007352941176470588</v>
      </c>
      <c r="R16" s="93"/>
      <c r="S16" s="83">
        <f t="shared" si="8"/>
        <v>0</v>
      </c>
      <c r="T16" s="93">
        <v>1</v>
      </c>
      <c r="U16" s="83">
        <f t="shared" si="9"/>
        <v>0.004830917874396135</v>
      </c>
      <c r="V16" s="93">
        <v>3</v>
      </c>
      <c r="W16" s="83">
        <f t="shared" si="10"/>
        <v>0.012345679012345678</v>
      </c>
      <c r="X16" s="93">
        <v>3</v>
      </c>
      <c r="Y16" s="83">
        <f t="shared" si="11"/>
        <v>0.011450381679389313</v>
      </c>
      <c r="Z16" s="93">
        <v>5</v>
      </c>
      <c r="AA16" s="83">
        <f t="shared" si="12"/>
        <v>0.015432098765432098</v>
      </c>
      <c r="AB16" s="56">
        <f t="shared" si="13"/>
        <v>37</v>
      </c>
      <c r="AC16" s="119">
        <f t="shared" si="14"/>
        <v>0.011287370347773032</v>
      </c>
      <c r="AD16" s="18" t="s">
        <v>27</v>
      </c>
    </row>
    <row r="17" spans="1:30" s="10" customFormat="1" ht="13.5" customHeight="1">
      <c r="A17" s="120" t="s">
        <v>28</v>
      </c>
      <c r="B17" s="94">
        <v>39</v>
      </c>
      <c r="C17" s="78">
        <f t="shared" si="0"/>
        <v>0.04100946372239748</v>
      </c>
      <c r="D17" s="32">
        <v>13</v>
      </c>
      <c r="E17" s="84">
        <f t="shared" si="1"/>
        <v>0.07975460122699386</v>
      </c>
      <c r="F17" s="32">
        <v>2</v>
      </c>
      <c r="G17" s="84">
        <f t="shared" si="2"/>
        <v>0.02247191011235955</v>
      </c>
      <c r="H17" s="32">
        <v>3</v>
      </c>
      <c r="I17" s="84">
        <f t="shared" si="3"/>
        <v>0.04918032786885246</v>
      </c>
      <c r="J17" s="32">
        <v>6</v>
      </c>
      <c r="K17" s="84">
        <f t="shared" si="4"/>
        <v>0.06315789473684211</v>
      </c>
      <c r="L17" s="95">
        <v>16</v>
      </c>
      <c r="M17" s="84">
        <f t="shared" si="5"/>
        <v>0.04610951008645533</v>
      </c>
      <c r="N17" s="95">
        <v>21</v>
      </c>
      <c r="O17" s="84">
        <f t="shared" si="6"/>
        <v>0.08536585365853659</v>
      </c>
      <c r="P17" s="95">
        <v>3</v>
      </c>
      <c r="Q17" s="84">
        <f t="shared" si="7"/>
        <v>0.022058823529411766</v>
      </c>
      <c r="R17" s="95"/>
      <c r="S17" s="84">
        <f t="shared" si="8"/>
        <v>0</v>
      </c>
      <c r="T17" s="95">
        <v>5</v>
      </c>
      <c r="U17" s="84">
        <f t="shared" si="9"/>
        <v>0.024154589371980676</v>
      </c>
      <c r="V17" s="95">
        <v>12</v>
      </c>
      <c r="W17" s="84">
        <f t="shared" si="10"/>
        <v>0.04938271604938271</v>
      </c>
      <c r="X17" s="95">
        <v>10</v>
      </c>
      <c r="Y17" s="84">
        <f t="shared" si="11"/>
        <v>0.03816793893129771</v>
      </c>
      <c r="Z17" s="95">
        <v>19</v>
      </c>
      <c r="AA17" s="84">
        <f t="shared" si="12"/>
        <v>0.05864197530864197</v>
      </c>
      <c r="AB17" s="57">
        <f t="shared" si="13"/>
        <v>149</v>
      </c>
      <c r="AC17" s="121">
        <f t="shared" si="14"/>
        <v>0.045454545454545456</v>
      </c>
      <c r="AD17" s="19" t="s">
        <v>28</v>
      </c>
    </row>
    <row r="18" spans="1:30" s="10" customFormat="1" ht="13.5" customHeight="1">
      <c r="A18" s="9" t="s">
        <v>29</v>
      </c>
      <c r="B18" s="70">
        <v>5</v>
      </c>
      <c r="C18" s="68">
        <f t="shared" si="0"/>
        <v>0.005257623554153523</v>
      </c>
      <c r="D18" s="109">
        <v>2</v>
      </c>
      <c r="E18" s="105">
        <f t="shared" si="1"/>
        <v>0.012269938650306749</v>
      </c>
      <c r="F18" s="109"/>
      <c r="G18" s="105">
        <f t="shared" si="2"/>
        <v>0</v>
      </c>
      <c r="H18" s="109">
        <v>1</v>
      </c>
      <c r="I18" s="105">
        <f t="shared" si="3"/>
        <v>0.01639344262295082</v>
      </c>
      <c r="J18" s="109"/>
      <c r="K18" s="105">
        <f t="shared" si="4"/>
        <v>0</v>
      </c>
      <c r="L18" s="110">
        <v>1</v>
      </c>
      <c r="M18" s="105">
        <f t="shared" si="5"/>
        <v>0.002881844380403458</v>
      </c>
      <c r="N18" s="110">
        <v>2</v>
      </c>
      <c r="O18" s="105">
        <f t="shared" si="6"/>
        <v>0.008130081300813009</v>
      </c>
      <c r="P18" s="110"/>
      <c r="Q18" s="105">
        <f t="shared" si="7"/>
        <v>0</v>
      </c>
      <c r="R18" s="110">
        <v>1</v>
      </c>
      <c r="S18" s="105">
        <f t="shared" si="8"/>
        <v>0.006493506493506494</v>
      </c>
      <c r="T18" s="110"/>
      <c r="U18" s="105">
        <f t="shared" si="9"/>
        <v>0</v>
      </c>
      <c r="V18" s="110">
        <v>1</v>
      </c>
      <c r="W18" s="105">
        <f t="shared" si="10"/>
        <v>0.00411522633744856</v>
      </c>
      <c r="X18" s="110"/>
      <c r="Y18" s="105">
        <f t="shared" si="11"/>
        <v>0</v>
      </c>
      <c r="Z18" s="110"/>
      <c r="AA18" s="105">
        <f t="shared" si="12"/>
        <v>0</v>
      </c>
      <c r="AB18" s="51">
        <f t="shared" si="13"/>
        <v>13</v>
      </c>
      <c r="AC18" s="52">
        <f t="shared" si="14"/>
        <v>0.003965832824893227</v>
      </c>
      <c r="AD18" s="15" t="s">
        <v>29</v>
      </c>
    </row>
    <row r="19" spans="1:30" s="10" customFormat="1" ht="13.5" customHeight="1">
      <c r="A19" s="62" t="s">
        <v>30</v>
      </c>
      <c r="B19" s="69"/>
      <c r="C19" s="66">
        <f t="shared" si="0"/>
        <v>0</v>
      </c>
      <c r="D19" s="107"/>
      <c r="E19" s="102">
        <f t="shared" si="1"/>
        <v>0</v>
      </c>
      <c r="F19" s="107"/>
      <c r="G19" s="102">
        <f t="shared" si="2"/>
        <v>0</v>
      </c>
      <c r="H19" s="107"/>
      <c r="I19" s="102">
        <f t="shared" si="3"/>
        <v>0</v>
      </c>
      <c r="J19" s="107"/>
      <c r="K19" s="102">
        <f t="shared" si="4"/>
        <v>0</v>
      </c>
      <c r="L19" s="108"/>
      <c r="M19" s="102">
        <f t="shared" si="5"/>
        <v>0</v>
      </c>
      <c r="N19" s="108"/>
      <c r="O19" s="102">
        <f t="shared" si="6"/>
        <v>0</v>
      </c>
      <c r="P19" s="108"/>
      <c r="Q19" s="102">
        <f t="shared" si="7"/>
        <v>0</v>
      </c>
      <c r="R19" s="108"/>
      <c r="S19" s="102">
        <f t="shared" si="8"/>
        <v>0</v>
      </c>
      <c r="T19" s="108"/>
      <c r="U19" s="102">
        <f t="shared" si="9"/>
        <v>0</v>
      </c>
      <c r="V19" s="108"/>
      <c r="W19" s="102">
        <f t="shared" si="10"/>
        <v>0</v>
      </c>
      <c r="X19" s="108"/>
      <c r="Y19" s="102">
        <f t="shared" si="11"/>
        <v>0</v>
      </c>
      <c r="Z19" s="108"/>
      <c r="AA19" s="102">
        <f t="shared" si="12"/>
        <v>0</v>
      </c>
      <c r="AB19" s="49">
        <f t="shared" si="13"/>
        <v>0</v>
      </c>
      <c r="AC19" s="50">
        <f t="shared" si="14"/>
        <v>0</v>
      </c>
      <c r="AD19" s="15" t="s">
        <v>30</v>
      </c>
    </row>
    <row r="20" spans="1:30" s="10" customFormat="1" ht="13.5" customHeight="1">
      <c r="A20" s="9" t="s">
        <v>31</v>
      </c>
      <c r="B20" s="70"/>
      <c r="C20" s="68">
        <f t="shared" si="0"/>
        <v>0</v>
      </c>
      <c r="D20" s="109"/>
      <c r="E20" s="105">
        <f t="shared" si="1"/>
        <v>0</v>
      </c>
      <c r="F20" s="109"/>
      <c r="G20" s="105">
        <f t="shared" si="2"/>
        <v>0</v>
      </c>
      <c r="H20" s="109"/>
      <c r="I20" s="105">
        <f t="shared" si="3"/>
        <v>0</v>
      </c>
      <c r="J20" s="109"/>
      <c r="K20" s="105">
        <f t="shared" si="4"/>
        <v>0</v>
      </c>
      <c r="L20" s="110"/>
      <c r="M20" s="105">
        <f t="shared" si="5"/>
        <v>0</v>
      </c>
      <c r="N20" s="110"/>
      <c r="O20" s="105">
        <f t="shared" si="6"/>
        <v>0</v>
      </c>
      <c r="P20" s="110"/>
      <c r="Q20" s="105">
        <f t="shared" si="7"/>
        <v>0</v>
      </c>
      <c r="R20" s="110"/>
      <c r="S20" s="105">
        <f t="shared" si="8"/>
        <v>0</v>
      </c>
      <c r="T20" s="110">
        <v>1</v>
      </c>
      <c r="U20" s="105">
        <f t="shared" si="9"/>
        <v>0.004830917874396135</v>
      </c>
      <c r="V20" s="110"/>
      <c r="W20" s="105">
        <f t="shared" si="10"/>
        <v>0</v>
      </c>
      <c r="X20" s="110">
        <v>1</v>
      </c>
      <c r="Y20" s="105">
        <f t="shared" si="11"/>
        <v>0.003816793893129771</v>
      </c>
      <c r="Z20" s="110"/>
      <c r="AA20" s="105">
        <f t="shared" si="12"/>
        <v>0</v>
      </c>
      <c r="AB20" s="51">
        <f t="shared" si="13"/>
        <v>2</v>
      </c>
      <c r="AC20" s="52">
        <f t="shared" si="14"/>
        <v>0.0006101281269066504</v>
      </c>
      <c r="AD20" s="15" t="s">
        <v>31</v>
      </c>
    </row>
    <row r="21" spans="1:30" s="10" customFormat="1" ht="13.5" customHeight="1">
      <c r="A21" s="62" t="s">
        <v>32</v>
      </c>
      <c r="B21" s="69">
        <v>1</v>
      </c>
      <c r="C21" s="66">
        <f t="shared" si="0"/>
        <v>0.0010515247108307045</v>
      </c>
      <c r="D21" s="107"/>
      <c r="E21" s="102">
        <f t="shared" si="1"/>
        <v>0</v>
      </c>
      <c r="F21" s="107"/>
      <c r="G21" s="102">
        <f t="shared" si="2"/>
        <v>0</v>
      </c>
      <c r="H21" s="107"/>
      <c r="I21" s="102">
        <f t="shared" si="3"/>
        <v>0</v>
      </c>
      <c r="J21" s="107"/>
      <c r="K21" s="102">
        <f t="shared" si="4"/>
        <v>0</v>
      </c>
      <c r="L21" s="108"/>
      <c r="M21" s="102">
        <f t="shared" si="5"/>
        <v>0</v>
      </c>
      <c r="N21" s="108">
        <v>1</v>
      </c>
      <c r="O21" s="102">
        <f t="shared" si="6"/>
        <v>0.0040650406504065045</v>
      </c>
      <c r="P21" s="108">
        <v>1</v>
      </c>
      <c r="Q21" s="102">
        <f t="shared" si="7"/>
        <v>0.007352941176470588</v>
      </c>
      <c r="R21" s="108"/>
      <c r="S21" s="102">
        <f t="shared" si="8"/>
        <v>0</v>
      </c>
      <c r="T21" s="108"/>
      <c r="U21" s="102">
        <f t="shared" si="9"/>
        <v>0</v>
      </c>
      <c r="V21" s="108"/>
      <c r="W21" s="102">
        <f t="shared" si="10"/>
        <v>0</v>
      </c>
      <c r="X21" s="108"/>
      <c r="Y21" s="102">
        <f t="shared" si="11"/>
        <v>0</v>
      </c>
      <c r="Z21" s="108">
        <v>1</v>
      </c>
      <c r="AA21" s="102">
        <f t="shared" si="12"/>
        <v>0.0030864197530864196</v>
      </c>
      <c r="AB21" s="49">
        <f t="shared" si="13"/>
        <v>4</v>
      </c>
      <c r="AC21" s="50">
        <f t="shared" si="14"/>
        <v>0.0012202562538133007</v>
      </c>
      <c r="AD21" s="15" t="s">
        <v>32</v>
      </c>
    </row>
    <row r="22" spans="1:30" s="10" customFormat="1" ht="13.5" customHeight="1">
      <c r="A22" s="9" t="s">
        <v>33</v>
      </c>
      <c r="B22" s="70">
        <v>1</v>
      </c>
      <c r="C22" s="68">
        <f t="shared" si="0"/>
        <v>0.0010515247108307045</v>
      </c>
      <c r="D22" s="109"/>
      <c r="E22" s="105">
        <f t="shared" si="1"/>
        <v>0</v>
      </c>
      <c r="F22" s="109"/>
      <c r="G22" s="105">
        <f t="shared" si="2"/>
        <v>0</v>
      </c>
      <c r="H22" s="109"/>
      <c r="I22" s="105">
        <f t="shared" si="3"/>
        <v>0</v>
      </c>
      <c r="J22" s="109"/>
      <c r="K22" s="105">
        <f t="shared" si="4"/>
        <v>0</v>
      </c>
      <c r="L22" s="110">
        <v>1</v>
      </c>
      <c r="M22" s="105">
        <f t="shared" si="5"/>
        <v>0.002881844380403458</v>
      </c>
      <c r="N22" s="110"/>
      <c r="O22" s="105">
        <f t="shared" si="6"/>
        <v>0</v>
      </c>
      <c r="P22" s="110"/>
      <c r="Q22" s="105">
        <f t="shared" si="7"/>
        <v>0</v>
      </c>
      <c r="R22" s="110"/>
      <c r="S22" s="105">
        <f t="shared" si="8"/>
        <v>0</v>
      </c>
      <c r="T22" s="110">
        <v>1</v>
      </c>
      <c r="U22" s="105">
        <f t="shared" si="9"/>
        <v>0.004830917874396135</v>
      </c>
      <c r="V22" s="110"/>
      <c r="W22" s="105">
        <f t="shared" si="10"/>
        <v>0</v>
      </c>
      <c r="X22" s="110"/>
      <c r="Y22" s="105">
        <f t="shared" si="11"/>
        <v>0</v>
      </c>
      <c r="Z22" s="110">
        <v>1</v>
      </c>
      <c r="AA22" s="105">
        <f t="shared" si="12"/>
        <v>0.0030864197530864196</v>
      </c>
      <c r="AB22" s="51">
        <f t="shared" si="13"/>
        <v>4</v>
      </c>
      <c r="AC22" s="52">
        <f t="shared" si="14"/>
        <v>0.0012202562538133007</v>
      </c>
      <c r="AD22" s="15" t="s">
        <v>33</v>
      </c>
    </row>
    <row r="23" spans="1:30" s="10" customFormat="1" ht="13.5" customHeight="1">
      <c r="A23" s="122" t="s">
        <v>34</v>
      </c>
      <c r="B23" s="96">
        <v>386</v>
      </c>
      <c r="C23" s="79">
        <f t="shared" si="0"/>
        <v>0.4058885383806519</v>
      </c>
      <c r="D23" s="33">
        <v>68</v>
      </c>
      <c r="E23" s="85">
        <f t="shared" si="1"/>
        <v>0.4171779141104294</v>
      </c>
      <c r="F23" s="33">
        <v>16</v>
      </c>
      <c r="G23" s="85">
        <f t="shared" si="2"/>
        <v>0.1797752808988764</v>
      </c>
      <c r="H23" s="33">
        <v>33</v>
      </c>
      <c r="I23" s="85">
        <f t="shared" si="3"/>
        <v>0.5409836065573771</v>
      </c>
      <c r="J23" s="33">
        <v>40</v>
      </c>
      <c r="K23" s="85">
        <f t="shared" si="4"/>
        <v>0.42105263157894735</v>
      </c>
      <c r="L23" s="97">
        <v>105</v>
      </c>
      <c r="M23" s="85">
        <f t="shared" si="5"/>
        <v>0.3025936599423631</v>
      </c>
      <c r="N23" s="97">
        <v>58</v>
      </c>
      <c r="O23" s="85">
        <f t="shared" si="6"/>
        <v>0.23577235772357724</v>
      </c>
      <c r="P23" s="97">
        <v>34</v>
      </c>
      <c r="Q23" s="85">
        <f t="shared" si="7"/>
        <v>0.25</v>
      </c>
      <c r="R23" s="97">
        <v>40</v>
      </c>
      <c r="S23" s="85">
        <f t="shared" si="8"/>
        <v>0.2597402597402597</v>
      </c>
      <c r="T23" s="97">
        <v>42</v>
      </c>
      <c r="U23" s="85">
        <f t="shared" si="9"/>
        <v>0.2028985507246377</v>
      </c>
      <c r="V23" s="97">
        <v>65</v>
      </c>
      <c r="W23" s="85">
        <f t="shared" si="10"/>
        <v>0.2674897119341564</v>
      </c>
      <c r="X23" s="97">
        <v>87</v>
      </c>
      <c r="Y23" s="85">
        <f t="shared" si="11"/>
        <v>0.3320610687022901</v>
      </c>
      <c r="Z23" s="97">
        <v>96</v>
      </c>
      <c r="AA23" s="85">
        <f t="shared" si="12"/>
        <v>0.2962962962962963</v>
      </c>
      <c r="AB23" s="58">
        <f t="shared" si="13"/>
        <v>1070</v>
      </c>
      <c r="AC23" s="123">
        <f t="shared" si="14"/>
        <v>0.326418547895058</v>
      </c>
      <c r="AD23" s="20" t="s">
        <v>34</v>
      </c>
    </row>
    <row r="24" spans="1:30" s="10" customFormat="1" ht="13.5" customHeight="1">
      <c r="A24" s="9" t="s">
        <v>35</v>
      </c>
      <c r="B24" s="70">
        <v>2</v>
      </c>
      <c r="C24" s="68">
        <f t="shared" si="0"/>
        <v>0.002103049421661409</v>
      </c>
      <c r="D24" s="109"/>
      <c r="E24" s="105">
        <f t="shared" si="1"/>
        <v>0</v>
      </c>
      <c r="F24" s="109"/>
      <c r="G24" s="105">
        <f t="shared" si="2"/>
        <v>0</v>
      </c>
      <c r="H24" s="109"/>
      <c r="I24" s="105">
        <f t="shared" si="3"/>
        <v>0</v>
      </c>
      <c r="J24" s="109"/>
      <c r="K24" s="105">
        <f t="shared" si="4"/>
        <v>0</v>
      </c>
      <c r="L24" s="110"/>
      <c r="M24" s="105">
        <f t="shared" si="5"/>
        <v>0</v>
      </c>
      <c r="N24" s="110"/>
      <c r="O24" s="105">
        <f t="shared" si="6"/>
        <v>0</v>
      </c>
      <c r="P24" s="110">
        <v>2</v>
      </c>
      <c r="Q24" s="105">
        <f t="shared" si="7"/>
        <v>0.014705882352941176</v>
      </c>
      <c r="R24" s="110"/>
      <c r="S24" s="105">
        <f t="shared" si="8"/>
        <v>0</v>
      </c>
      <c r="T24" s="110"/>
      <c r="U24" s="105">
        <f t="shared" si="9"/>
        <v>0</v>
      </c>
      <c r="V24" s="110"/>
      <c r="W24" s="105">
        <f t="shared" si="10"/>
        <v>0</v>
      </c>
      <c r="X24" s="110"/>
      <c r="Y24" s="105">
        <f t="shared" si="11"/>
        <v>0</v>
      </c>
      <c r="Z24" s="110">
        <v>2</v>
      </c>
      <c r="AA24" s="105">
        <f t="shared" si="12"/>
        <v>0.006172839506172839</v>
      </c>
      <c r="AB24" s="51">
        <f t="shared" si="13"/>
        <v>6</v>
      </c>
      <c r="AC24" s="52">
        <f t="shared" si="14"/>
        <v>0.0018303843807199512</v>
      </c>
      <c r="AD24" s="15" t="s">
        <v>35</v>
      </c>
    </row>
    <row r="25" spans="1:30" s="10" customFormat="1" ht="13.5" customHeight="1">
      <c r="A25" s="62" t="s">
        <v>36</v>
      </c>
      <c r="B25" s="69">
        <v>8</v>
      </c>
      <c r="C25" s="66">
        <f t="shared" si="0"/>
        <v>0.008412197686645636</v>
      </c>
      <c r="D25" s="107">
        <v>3</v>
      </c>
      <c r="E25" s="102">
        <f t="shared" si="1"/>
        <v>0.018404907975460124</v>
      </c>
      <c r="F25" s="107"/>
      <c r="G25" s="102">
        <f t="shared" si="2"/>
        <v>0</v>
      </c>
      <c r="H25" s="107"/>
      <c r="I25" s="102">
        <f t="shared" si="3"/>
        <v>0</v>
      </c>
      <c r="J25" s="107">
        <v>1</v>
      </c>
      <c r="K25" s="102">
        <f t="shared" si="4"/>
        <v>0.010526315789473684</v>
      </c>
      <c r="L25" s="108">
        <v>3</v>
      </c>
      <c r="M25" s="102">
        <f t="shared" si="5"/>
        <v>0.008645533141210375</v>
      </c>
      <c r="N25" s="108"/>
      <c r="O25" s="102">
        <f t="shared" si="6"/>
        <v>0</v>
      </c>
      <c r="P25" s="108">
        <v>1</v>
      </c>
      <c r="Q25" s="102">
        <f t="shared" si="7"/>
        <v>0.007352941176470588</v>
      </c>
      <c r="R25" s="108">
        <v>2</v>
      </c>
      <c r="S25" s="102">
        <f t="shared" si="8"/>
        <v>0.012987012987012988</v>
      </c>
      <c r="T25" s="108">
        <v>1</v>
      </c>
      <c r="U25" s="102">
        <f t="shared" si="9"/>
        <v>0.004830917874396135</v>
      </c>
      <c r="V25" s="108">
        <v>2</v>
      </c>
      <c r="W25" s="102">
        <f t="shared" si="10"/>
        <v>0.00823045267489712</v>
      </c>
      <c r="X25" s="108">
        <v>1</v>
      </c>
      <c r="Y25" s="102">
        <f t="shared" si="11"/>
        <v>0.003816793893129771</v>
      </c>
      <c r="Z25" s="108">
        <v>1</v>
      </c>
      <c r="AA25" s="102">
        <f t="shared" si="12"/>
        <v>0.0030864197530864196</v>
      </c>
      <c r="AB25" s="49">
        <f t="shared" si="13"/>
        <v>23</v>
      </c>
      <c r="AC25" s="50">
        <f t="shared" si="14"/>
        <v>0.007016473459426479</v>
      </c>
      <c r="AD25" s="15" t="s">
        <v>36</v>
      </c>
    </row>
    <row r="26" spans="1:30" ht="13.5" customHeight="1" thickBot="1">
      <c r="A26" s="6" t="s">
        <v>37</v>
      </c>
      <c r="B26" s="71">
        <v>4</v>
      </c>
      <c r="C26" s="68">
        <f t="shared" si="0"/>
        <v>0.004206098843322818</v>
      </c>
      <c r="D26" s="111"/>
      <c r="E26" s="105">
        <f t="shared" si="1"/>
        <v>0</v>
      </c>
      <c r="F26" s="111"/>
      <c r="G26" s="105">
        <f t="shared" si="2"/>
        <v>0</v>
      </c>
      <c r="H26" s="111"/>
      <c r="I26" s="105">
        <f t="shared" si="3"/>
        <v>0</v>
      </c>
      <c r="J26" s="104">
        <v>2</v>
      </c>
      <c r="K26" s="105">
        <f t="shared" si="4"/>
        <v>0.021052631578947368</v>
      </c>
      <c r="L26" s="106">
        <v>1</v>
      </c>
      <c r="M26" s="105">
        <f t="shared" si="5"/>
        <v>0.002881844380403458</v>
      </c>
      <c r="N26" s="106"/>
      <c r="O26" s="105">
        <f t="shared" si="6"/>
        <v>0</v>
      </c>
      <c r="P26" s="106"/>
      <c r="Q26" s="105">
        <f t="shared" si="7"/>
        <v>0</v>
      </c>
      <c r="R26" s="106"/>
      <c r="S26" s="105">
        <f t="shared" si="8"/>
        <v>0</v>
      </c>
      <c r="T26" s="106"/>
      <c r="U26" s="105">
        <f t="shared" si="9"/>
        <v>0</v>
      </c>
      <c r="V26" s="106"/>
      <c r="W26" s="105">
        <f t="shared" si="10"/>
        <v>0</v>
      </c>
      <c r="X26" s="106">
        <v>1</v>
      </c>
      <c r="Y26" s="105">
        <f t="shared" si="11"/>
        <v>0.003816793893129771</v>
      </c>
      <c r="Z26" s="106">
        <v>1</v>
      </c>
      <c r="AA26" s="105">
        <f t="shared" si="12"/>
        <v>0.0030864197530864196</v>
      </c>
      <c r="AB26" s="51">
        <f t="shared" si="13"/>
        <v>9</v>
      </c>
      <c r="AC26" s="52">
        <f t="shared" si="14"/>
        <v>0.002745576571079927</v>
      </c>
      <c r="AD26" s="21" t="s">
        <v>37</v>
      </c>
    </row>
    <row r="27" spans="1:30" s="2" customFormat="1" ht="13.5" customHeight="1" thickBot="1">
      <c r="A27" s="8" t="s">
        <v>13</v>
      </c>
      <c r="B27" s="72">
        <f>SUM(B2:B26)</f>
        <v>951</v>
      </c>
      <c r="C27" s="73">
        <f>B27/B$27</f>
        <v>1</v>
      </c>
      <c r="D27" s="25">
        <f>SUM(D2:D26)</f>
        <v>163</v>
      </c>
      <c r="E27" s="12">
        <f>D27/D$27</f>
        <v>1</v>
      </c>
      <c r="F27" s="11">
        <f>SUM(F2:F26)</f>
        <v>89</v>
      </c>
      <c r="G27" s="26">
        <f>F27/F$27</f>
        <v>1</v>
      </c>
      <c r="H27" s="11">
        <f>SUM(H2:H26)</f>
        <v>61</v>
      </c>
      <c r="I27" s="26">
        <f>H27/H$27</f>
        <v>1</v>
      </c>
      <c r="J27" s="25">
        <f>SUM(J2:J26)</f>
        <v>95</v>
      </c>
      <c r="K27" s="12">
        <f>J27/J$27</f>
        <v>1</v>
      </c>
      <c r="L27" s="27">
        <f>SUM(L2:L26)</f>
        <v>347</v>
      </c>
      <c r="M27" s="12">
        <f>L27/L$27</f>
        <v>1</v>
      </c>
      <c r="N27" s="27">
        <f>SUM(N2:N26)</f>
        <v>246</v>
      </c>
      <c r="O27" s="12">
        <f>N27/N$27</f>
        <v>1</v>
      </c>
      <c r="P27" s="27">
        <f>SUM(P2:P26)</f>
        <v>136</v>
      </c>
      <c r="Q27" s="12">
        <f>P27/P$27</f>
        <v>1</v>
      </c>
      <c r="R27" s="27">
        <f>SUM(R2:R26)</f>
        <v>154</v>
      </c>
      <c r="S27" s="12">
        <f>R27/R$27</f>
        <v>1</v>
      </c>
      <c r="T27" s="27">
        <f>SUM(T2:T26)</f>
        <v>207</v>
      </c>
      <c r="U27" s="12">
        <f>T27/T$27</f>
        <v>1</v>
      </c>
      <c r="V27" s="27">
        <f>SUM(V2:V26)</f>
        <v>243</v>
      </c>
      <c r="W27" s="12">
        <f>V27/V$27</f>
        <v>1</v>
      </c>
      <c r="X27" s="27">
        <f>SUM(X2:X26)</f>
        <v>262</v>
      </c>
      <c r="Y27" s="12">
        <f>X27/X$27</f>
        <v>1</v>
      </c>
      <c r="Z27" s="27">
        <f>SUM(Z2:Z26)</f>
        <v>324</v>
      </c>
      <c r="AA27" s="12">
        <f>Z27/Z$27</f>
        <v>1</v>
      </c>
      <c r="AB27" s="59">
        <f>SUM(Z27,X27,V27,T27,R27,P27,N27,L27,J27,H27,F27,D27,B27)</f>
        <v>3278</v>
      </c>
      <c r="AC27" s="60">
        <f t="shared" si="14"/>
        <v>1</v>
      </c>
      <c r="AD27" s="22"/>
    </row>
    <row r="28" ht="13.5" thickBot="1"/>
    <row r="29" spans="1:29" ht="12.75">
      <c r="A29" s="34" t="s">
        <v>38</v>
      </c>
      <c r="B29" s="44">
        <v>970</v>
      </c>
      <c r="C29" s="45"/>
      <c r="D29" s="35">
        <v>168</v>
      </c>
      <c r="E29" s="35"/>
      <c r="F29" s="34">
        <v>89</v>
      </c>
      <c r="G29" s="45"/>
      <c r="H29" s="35">
        <v>61</v>
      </c>
      <c r="I29" s="35"/>
      <c r="J29" s="34">
        <v>96</v>
      </c>
      <c r="K29" s="45"/>
      <c r="L29" s="35">
        <v>356</v>
      </c>
      <c r="M29" s="35"/>
      <c r="N29" s="34">
        <v>249</v>
      </c>
      <c r="O29" s="45"/>
      <c r="P29" s="35">
        <v>140</v>
      </c>
      <c r="Q29" s="35"/>
      <c r="R29" s="34">
        <v>160</v>
      </c>
      <c r="S29" s="45"/>
      <c r="T29" s="35">
        <v>209</v>
      </c>
      <c r="U29" s="35"/>
      <c r="V29" s="34">
        <v>248</v>
      </c>
      <c r="W29" s="45"/>
      <c r="X29" s="35">
        <v>273</v>
      </c>
      <c r="Y29" s="35"/>
      <c r="Z29" s="44">
        <v>333</v>
      </c>
      <c r="AA29" s="45"/>
      <c r="AB29" s="36">
        <f>SUM(B29:AA29)</f>
        <v>3352</v>
      </c>
      <c r="AC29" s="37"/>
    </row>
    <row r="30" spans="1:29" ht="12.75">
      <c r="A30" s="24" t="s">
        <v>39</v>
      </c>
      <c r="B30" s="24">
        <f>B29-B31</f>
        <v>951</v>
      </c>
      <c r="C30" s="46"/>
      <c r="D30" s="41">
        <f>D29-D31</f>
        <v>163</v>
      </c>
      <c r="E30" s="41"/>
      <c r="F30" s="24">
        <f>F29-F31</f>
        <v>89</v>
      </c>
      <c r="G30" s="46"/>
      <c r="H30" s="41">
        <f>H29-H31</f>
        <v>61</v>
      </c>
      <c r="I30" s="41"/>
      <c r="J30" s="24">
        <f>J29-J31</f>
        <v>95</v>
      </c>
      <c r="K30" s="46"/>
      <c r="L30" s="41">
        <f>L29-L31</f>
        <v>347</v>
      </c>
      <c r="M30" s="41"/>
      <c r="N30" s="24">
        <f>N29-N31</f>
        <v>246</v>
      </c>
      <c r="O30" s="46"/>
      <c r="P30" s="41">
        <f>P29-P31</f>
        <v>136</v>
      </c>
      <c r="Q30" s="41"/>
      <c r="R30" s="24">
        <f>R29-R31</f>
        <v>154</v>
      </c>
      <c r="S30" s="46"/>
      <c r="T30" s="41">
        <f>T29-T31</f>
        <v>207</v>
      </c>
      <c r="U30" s="41"/>
      <c r="V30" s="24">
        <f>V29-V31</f>
        <v>243</v>
      </c>
      <c r="W30" s="46"/>
      <c r="X30" s="41">
        <f>X29-X31</f>
        <v>262</v>
      </c>
      <c r="Y30" s="41"/>
      <c r="Z30" s="24">
        <f>Z29-Z31</f>
        <v>324</v>
      </c>
      <c r="AA30" s="46"/>
      <c r="AB30" s="42">
        <f>SUM(B30:AA30)</f>
        <v>3278</v>
      </c>
      <c r="AC30" s="43">
        <f>AB30/AB29</f>
        <v>0.9779236276849642</v>
      </c>
    </row>
    <row r="31" spans="1:29" ht="13.5" thickBot="1">
      <c r="A31" s="3" t="s">
        <v>40</v>
      </c>
      <c r="B31" s="3">
        <v>19</v>
      </c>
      <c r="C31" s="4"/>
      <c r="D31" s="38">
        <v>5</v>
      </c>
      <c r="E31" s="38"/>
      <c r="F31" s="3">
        <v>0</v>
      </c>
      <c r="G31" s="4"/>
      <c r="H31" s="38">
        <v>0</v>
      </c>
      <c r="I31" s="38"/>
      <c r="J31" s="3">
        <v>1</v>
      </c>
      <c r="K31" s="4"/>
      <c r="L31" s="38">
        <v>9</v>
      </c>
      <c r="M31" s="38"/>
      <c r="N31" s="3">
        <v>3</v>
      </c>
      <c r="O31" s="4"/>
      <c r="P31" s="38">
        <v>4</v>
      </c>
      <c r="Q31" s="38"/>
      <c r="R31" s="3">
        <v>6</v>
      </c>
      <c r="S31" s="4"/>
      <c r="T31" s="38">
        <v>2</v>
      </c>
      <c r="U31" s="38"/>
      <c r="V31" s="3">
        <v>5</v>
      </c>
      <c r="W31" s="4"/>
      <c r="X31" s="38">
        <v>11</v>
      </c>
      <c r="Y31" s="38"/>
      <c r="Z31" s="3">
        <v>9</v>
      </c>
      <c r="AA31" s="4"/>
      <c r="AB31" s="39">
        <f>SUM(B31:Z31)</f>
        <v>74</v>
      </c>
      <c r="AC31" s="40">
        <f>AB31/AB29</f>
        <v>0.0220763723150358</v>
      </c>
    </row>
  </sheetData>
  <mergeCells count="14">
    <mergeCell ref="B1:C1"/>
    <mergeCell ref="D1:E1"/>
    <mergeCell ref="AB1:AC1"/>
    <mergeCell ref="Z1:AA1"/>
    <mergeCell ref="X1:Y1"/>
    <mergeCell ref="V1:W1"/>
    <mergeCell ref="T1:U1"/>
    <mergeCell ref="R1:S1"/>
    <mergeCell ref="P1:Q1"/>
    <mergeCell ref="N1:O1"/>
    <mergeCell ref="L1:M1"/>
    <mergeCell ref="J1:K1"/>
    <mergeCell ref="H1:I1"/>
    <mergeCell ref="F1:G1"/>
  </mergeCells>
  <conditionalFormatting sqref="B2:AA26 B29 Z29">
    <cfRule type="cellIs" priority="1" dxfId="0" operator="equal" stopIfTrue="1">
      <formula>0</formula>
    </cfRule>
  </conditionalFormatting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60" r:id="rId1"/>
  <ignoredErrors>
    <ignoredError sqref="C27 F27 I27 K27 M27 O27 Q27 S27 U27 W27 Y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Kruslin</dc:creator>
  <cp:keywords/>
  <dc:description/>
  <cp:lastModifiedBy>Josip Kruslin</cp:lastModifiedBy>
  <cp:lastPrinted>2007-12-02T15:46:34Z</cp:lastPrinted>
  <dcterms:created xsi:type="dcterms:W3CDTF">2007-12-02T13:54:46Z</dcterms:created>
  <dcterms:modified xsi:type="dcterms:W3CDTF">2007-12-02T15:50:51Z</dcterms:modified>
  <cp:category/>
  <cp:version/>
  <cp:contentType/>
  <cp:contentStatus/>
</cp:coreProperties>
</file>